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<sst xmlns="http://schemas.openxmlformats.org/spreadsheetml/2006/main" count="2219" uniqueCount="1207">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</sst>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411625</v>
      </c>
      <c r="H17" s="89">
        <f>SUM(H18:H21)</f>
        <v>282652</v>
      </c>
      <c r="I17" s="89">
        <f>SUM(I18:I21)</f>
        <v>1536591</v>
      </c>
      <c r="J17" s="89">
        <f>SUM(J18:J21)</f>
        <v>9707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193645</v>
      </c>
      <c r="H18" s="93">
        <v>160738</v>
      </c>
      <c r="I18" s="93">
        <v>505535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77688</v>
      </c>
      <c r="H19" s="93">
        <v>110690</v>
      </c>
      <c r="I19" s="93">
        <v>602375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66401</v>
      </c>
      <c r="H20" s="93">
        <v>11224</v>
      </c>
      <c r="I20" s="93">
        <v>428681</v>
      </c>
      <c r="J20" s="93">
        <v>9707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73891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425574</v>
      </c>
      <c r="H22" s="89">
        <f>SUM(H23:H34)</f>
        <v>55212</v>
      </c>
      <c r="I22" s="89">
        <f>SUM(I23:I34)</f>
        <v>186403</v>
      </c>
      <c r="J22" s="89">
        <f>SUM(J23:J34)</f>
        <v>967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2152</v>
      </c>
      <c r="H23" s="93">
        <v>142</v>
      </c>
      <c r="I23" s="93">
        <v>4236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1004</v>
      </c>
      <c r="H24" s="93">
        <v>8</v>
      </c>
      <c r="I24" s="93">
        <v>8910</v>
      </c>
      <c r="J24" s="93">
        <v>46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25218</v>
      </c>
      <c r="H25" s="93">
        <v>6448</v>
      </c>
      <c r="I25" s="93">
        <v>6732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44802</v>
      </c>
      <c r="H26" s="93">
        <v>25530</v>
      </c>
      <c r="I26" s="93">
        <v>64229</v>
      </c>
      <c r="J26" s="93">
        <v>473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125263</v>
      </c>
      <c r="H27" s="93">
        <v>7029</v>
      </c>
      <c r="I27" s="93">
        <v>44743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4309</v>
      </c>
      <c r="H28" s="93">
        <v>4488</v>
      </c>
      <c r="I28" s="93">
        <v>35861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4518</v>
      </c>
      <c r="H29" s="93">
        <v>525</v>
      </c>
      <c r="I29" s="93">
        <v>817</v>
      </c>
      <c r="J29" s="93">
        <v>81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164436</v>
      </c>
      <c r="H30" s="93">
        <v>9082</v>
      </c>
      <c r="I30" s="93">
        <v>10726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42234</v>
      </c>
      <c r="H31" s="93">
        <v>0</v>
      </c>
      <c r="I31" s="93">
        <v>0</v>
      </c>
      <c r="J31" s="93">
        <v>143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7623</v>
      </c>
      <c r="H32" s="93">
        <v>0</v>
      </c>
      <c r="I32" s="93">
        <v>5396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2139</v>
      </c>
      <c r="H33" s="93">
        <v>70</v>
      </c>
      <c r="I33" s="93">
        <v>3545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1876</v>
      </c>
      <c r="H34" s="93">
        <v>1890</v>
      </c>
      <c r="I34" s="93">
        <v>1208</v>
      </c>
      <c r="J34" s="93">
        <v>224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1976</v>
      </c>
      <c r="I35" s="89">
        <f>SUM(I36:I37)</f>
        <v>41325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1976</v>
      </c>
      <c r="I36" s="93">
        <v>41325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239500</v>
      </c>
      <c r="H38" s="89">
        <f>SUM(H39:H44)</f>
        <v>7972</v>
      </c>
      <c r="I38" s="89">
        <f>SUM(I39:I44)</f>
        <v>3578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91175</v>
      </c>
      <c r="H39" s="93">
        <v>7972</v>
      </c>
      <c r="I39" s="93">
        <v>3578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148325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31404</v>
      </c>
      <c r="H47" s="89">
        <f>SUM(H48:H50)</f>
        <v>0</v>
      </c>
      <c r="I47" s="89">
        <f>SUM(I48:I50)</f>
        <v>1635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327</v>
      </c>
      <c r="H48" s="93">
        <v>0</v>
      </c>
      <c r="I48" s="93">
        <v>1635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30064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1013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19755</v>
      </c>
      <c r="H51" s="89">
        <f>SUM(H52:H59)</f>
        <v>1702</v>
      </c>
      <c r="I51" s="89">
        <f>SUM(I52:I59)</f>
        <v>37873</v>
      </c>
      <c r="J51" s="89">
        <f>SUM(J52:J59)</f>
        <v>361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8162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2479</v>
      </c>
      <c r="H55" s="93">
        <v>1299</v>
      </c>
      <c r="I55" s="93">
        <v>10250</v>
      </c>
      <c r="J55" s="93">
        <v>361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2836</v>
      </c>
      <c r="H56" s="93">
        <v>0</v>
      </c>
      <c r="I56" s="93">
        <v>9259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5920</v>
      </c>
      <c r="H57" s="93">
        <v>403</v>
      </c>
      <c r="I57" s="93">
        <v>18364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358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162683</v>
      </c>
      <c r="H65" s="89">
        <f>H66+H67+H68</f>
        <v>311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3133</v>
      </c>
      <c r="H66" s="93">
        <v>311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159550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28886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28886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77184</v>
      </c>
      <c r="H81" s="89">
        <f>SUM(H82:H85)</f>
        <v>30028</v>
      </c>
      <c r="I81" s="89">
        <f>SUM(I82:I85)</f>
        <v>83155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77184</v>
      </c>
      <c r="H85" s="93">
        <v>30028</v>
      </c>
      <c r="I85" s="93">
        <v>83155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1396611</v>
      </c>
      <c r="H87" s="19">
        <f>SUM(H17+H22+H35+H38+H45+H47+H51+H60+H65+H69+H74+H81+H86)</f>
        <v>379853</v>
      </c>
      <c r="I87" s="19">
        <f>SUM(I17+I22+I35+I38+I45+I47+I51+I60+I65+I69+I74+I81+I86)</f>
        <v>1890560</v>
      </c>
      <c r="J87" s="19">
        <f>SUM(J17+J22+J35+J38+J45+J47+J51+J60+J65+J69+J74+J81+J86)</f>
        <v>11035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411625</v>
      </c>
      <c r="F2">
        <f>'Gastos Mensuales Acumulados'!G18</f>
        <v>193645</v>
      </c>
      <c r="G2">
        <f>'Gastos Mensuales Acumulados'!G19</f>
        <v>77688</v>
      </c>
      <c r="H2">
        <f>'Gastos Mensuales Acumulados'!G20</f>
        <v>66401</v>
      </c>
      <c r="I2">
        <f>'Gastos Mensuales Acumulados'!G21</f>
        <v>73891</v>
      </c>
      <c r="J2">
        <f>'Gastos Mensuales Acumulados'!G22</f>
        <v>425574</v>
      </c>
      <c r="K2">
        <f>'Gastos Mensuales Acumulados'!G23</f>
        <v>2152</v>
      </c>
      <c r="L2">
        <f>'Gastos Mensuales Acumulados'!G24</f>
        <v>1004</v>
      </c>
      <c r="M2">
        <f>'Gastos Mensuales Acumulados'!G25</f>
        <v>25218</v>
      </c>
      <c r="N2">
        <f>'Gastos Mensuales Acumulados'!G26</f>
        <v>44802</v>
      </c>
      <c r="O2">
        <f>'Gastos Mensuales Acumulados'!G27</f>
        <v>125263</v>
      </c>
      <c r="P2">
        <f>'Gastos Mensuales Acumulados'!G28</f>
        <v>4309</v>
      </c>
      <c r="Q2">
        <f>'Gastos Mensuales Acumulados'!G29</f>
        <v>4518</v>
      </c>
      <c r="R2">
        <f>'Gastos Mensuales Acumulados'!G30</f>
        <v>164436</v>
      </c>
      <c r="S2">
        <f>'Gastos Mensuales Acumulados'!G31</f>
        <v>42234</v>
      </c>
      <c r="T2">
        <f>'Gastos Mensuales Acumulados'!G32</f>
        <v>7623</v>
      </c>
      <c r="U2">
        <f>'Gastos Mensuales Acumulados'!G33</f>
        <v>2139</v>
      </c>
      <c r="V2">
        <f>'Gastos Mensuales Acumulados'!G34</f>
        <v>1876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239500</v>
      </c>
      <c r="AA2">
        <f>'Gastos Mensuales Acumulados'!G39</f>
        <v>91175</v>
      </c>
      <c r="AB2">
        <f>'Gastos Mensuales Acumulados'!G40</f>
        <v>148325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31404</v>
      </c>
      <c r="AJ2">
        <f>'Gastos Mensuales Acumulados'!G48</f>
        <v>327</v>
      </c>
      <c r="AK2">
        <f>'Gastos Mensuales Acumulados'!G49</f>
        <v>30064</v>
      </c>
      <c r="AL2">
        <f>'Gastos Mensuales Acumulados'!G50</f>
        <v>1013</v>
      </c>
      <c r="AM2">
        <f>'Gastos Mensuales Acumulados'!G51</f>
        <v>19755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8162</v>
      </c>
      <c r="AQ2">
        <f>'Gastos Mensuales Acumulados'!G55</f>
        <v>2479</v>
      </c>
      <c r="AR2">
        <f>'Gastos Mensuales Acumulados'!G56</f>
        <v>2836</v>
      </c>
      <c r="AS2">
        <f>'Gastos Mensuales Acumulados'!G57</f>
        <v>5920</v>
      </c>
      <c r="AT2">
        <f>'Gastos Mensuales Acumulados'!G58</f>
        <v>0</v>
      </c>
      <c r="AU2">
        <f>'Gastos Mensuales Acumulados'!G59</f>
        <v>358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162683</v>
      </c>
      <c r="BB2">
        <f>'Gastos Mensuales Acumulados'!G66</f>
        <v>3133</v>
      </c>
      <c r="BC2">
        <f>'Gastos Mensuales Acumulados'!G67</f>
        <v>159550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1396611</v>
      </c>
      <c r="BX2" t="str">
        <f>+'Gastos Mensuales Acumulados'!$F$9</f>
        <v>Mario Wohlk Caro</v>
      </c>
      <c r="BY2" t="str">
        <f>+'Gastos Mensuales Acumulados'!$F$10</f>
        <v>Director Adm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282652</v>
      </c>
      <c r="F3">
        <f>'Gastos Mensuales Acumulados'!H18</f>
        <v>160738</v>
      </c>
      <c r="G3">
        <f>'Gastos Mensuales Acumulados'!H19</f>
        <v>110690</v>
      </c>
      <c r="H3">
        <f>'Gastos Mensuales Acumulados'!H20</f>
        <v>11224</v>
      </c>
      <c r="I3">
        <f>'Gastos Mensuales Acumulados'!H21</f>
        <v>0</v>
      </c>
      <c r="J3">
        <f>'Gastos Mensuales Acumulados'!H22</f>
        <v>55212</v>
      </c>
      <c r="K3">
        <f>'Gastos Mensuales Acumulados'!H23</f>
        <v>142</v>
      </c>
      <c r="L3">
        <f>'Gastos Mensuales Acumulados'!H24</f>
        <v>8</v>
      </c>
      <c r="M3">
        <f>'Gastos Mensuales Acumulados'!H25</f>
        <v>6448</v>
      </c>
      <c r="N3">
        <f>'Gastos Mensuales Acumulados'!H26</f>
        <v>25530</v>
      </c>
      <c r="O3">
        <f>'Gastos Mensuales Acumulados'!H27</f>
        <v>7029</v>
      </c>
      <c r="P3">
        <f>'Gastos Mensuales Acumulados'!H28</f>
        <v>4488</v>
      </c>
      <c r="Q3">
        <f>'Gastos Mensuales Acumulados'!H29</f>
        <v>525</v>
      </c>
      <c r="R3">
        <f>'Gastos Mensuales Acumulados'!H30</f>
        <v>9082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70</v>
      </c>
      <c r="V3">
        <f>'Gastos Mensuales Acumulados'!H34</f>
        <v>1890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7972</v>
      </c>
      <c r="AA3">
        <f>'Gastos Mensuales Acumulados'!H39</f>
        <v>7972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1702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1299</v>
      </c>
      <c r="AR3">
        <f>'Gastos Mensuales Acumulados'!H56</f>
        <v>0</v>
      </c>
      <c r="AS3">
        <f>'Gastos Mensuales Acumulados'!H57</f>
        <v>403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379853</v>
      </c>
      <c r="BX3" t="str">
        <f>+'Gastos Mensuales Acumulados'!$F$9</f>
        <v>Mario Wohlk Caro</v>
      </c>
      <c r="BY3" t="str">
        <f>+'Gastos Mensuales Acumulados'!$F$10</f>
        <v>Director Adm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1536591</v>
      </c>
      <c r="F4">
        <f>'Gastos Mensuales Acumulados'!I18</f>
        <v>505535</v>
      </c>
      <c r="G4">
        <f>'Gastos Mensuales Acumulados'!I19</f>
        <v>602375</v>
      </c>
      <c r="H4">
        <f>'Gastos Mensuales Acumulados'!I20</f>
        <v>428681</v>
      </c>
      <c r="I4">
        <f>'Gastos Mensuales Acumulados'!I21</f>
        <v>0</v>
      </c>
      <c r="J4">
        <f>'Gastos Mensuales Acumulados'!I22</f>
        <v>186403</v>
      </c>
      <c r="K4">
        <f>'Gastos Mensuales Acumulados'!I23</f>
        <v>4236</v>
      </c>
      <c r="L4">
        <f>'Gastos Mensuales Acumulados'!I24</f>
        <v>8910</v>
      </c>
      <c r="M4">
        <f>'Gastos Mensuales Acumulados'!I25</f>
        <v>6732</v>
      </c>
      <c r="N4">
        <f>'Gastos Mensuales Acumulados'!I26</f>
        <v>64229</v>
      </c>
      <c r="O4">
        <f>'Gastos Mensuales Acumulados'!I27</f>
        <v>44743</v>
      </c>
      <c r="P4">
        <f>'Gastos Mensuales Acumulados'!I28</f>
        <v>35861</v>
      </c>
      <c r="Q4">
        <f>'Gastos Mensuales Acumulados'!I29</f>
        <v>817</v>
      </c>
      <c r="R4">
        <f>'Gastos Mensuales Acumulados'!I30</f>
        <v>10726</v>
      </c>
      <c r="S4">
        <f>'Gastos Mensuales Acumulados'!I31</f>
        <v>0</v>
      </c>
      <c r="T4">
        <f>'Gastos Mensuales Acumulados'!I32</f>
        <v>5396</v>
      </c>
      <c r="U4">
        <f>'Gastos Mensuales Acumulados'!I33</f>
        <v>3545</v>
      </c>
      <c r="V4">
        <f>'Gastos Mensuales Acumulados'!I34</f>
        <v>1208</v>
      </c>
      <c r="W4">
        <f>'Gastos Mensuales Acumulados'!I35</f>
        <v>41325</v>
      </c>
      <c r="X4">
        <f>'Gastos Mensuales Acumulados'!I36</f>
        <v>41325</v>
      </c>
      <c r="Y4">
        <f>'Gastos Mensuales Acumulados'!I37</f>
        <v>0</v>
      </c>
      <c r="Z4">
        <f>'Gastos Mensuales Acumulados'!I38</f>
        <v>3578</v>
      </c>
      <c r="AA4">
        <f>'Gastos Mensuales Acumulados'!I39</f>
        <v>3578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1635</v>
      </c>
      <c r="AJ4">
        <f>'Gastos Mensuales Acumulados'!I48</f>
        <v>1635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37873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10250</v>
      </c>
      <c r="AR4">
        <f>'Gastos Mensuales Acumulados'!I56</f>
        <v>9259</v>
      </c>
      <c r="AS4">
        <f>'Gastos Mensuales Acumulados'!I57</f>
        <v>18364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1890560</v>
      </c>
      <c r="BX4" t="str">
        <f>+'Gastos Mensuales Acumulados'!$F$9</f>
        <v>Mario Wohlk Caro</v>
      </c>
      <c r="BY4" t="str">
        <f>+'Gastos Mensuales Acumulados'!$F$10</f>
        <v>Director Adm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9707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9707</v>
      </c>
      <c r="I5">
        <f>'Gastos Mensuales Acumulados'!J21</f>
        <v>0</v>
      </c>
      <c r="J5">
        <f>'Gastos Mensuales Acumulados'!J22</f>
        <v>967</v>
      </c>
      <c r="K5">
        <f>'Gastos Mensuales Acumulados'!J23</f>
        <v>0</v>
      </c>
      <c r="L5">
        <f>'Gastos Mensuales Acumulados'!J24</f>
        <v>46</v>
      </c>
      <c r="M5">
        <f>'Gastos Mensuales Acumulados'!J25</f>
        <v>0</v>
      </c>
      <c r="N5">
        <f>'Gastos Mensuales Acumulados'!J26</f>
        <v>473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224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361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361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11035</v>
      </c>
      <c r="BX5" t="str">
        <f>+'Gastos Mensuales Acumulados'!$F$9</f>
        <v>Mario Wohlk Caro</v>
      </c>
      <c r="BY5" t="str">
        <f>+'Gastos Mensuales Acumulados'!$F$10</f>
        <v>Director Adm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2013-08-21T21:26:38Z</dcterms:modified>
  <cp:category/>
  <cp:version/>
  <cp:contentType/>
  <cp:contentStatus/>
</cp:coreProperties>
</file>