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<sst xmlns="http://schemas.openxmlformats.org/spreadsheetml/2006/main" count="2219" uniqueCount="1207">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</sst>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F11" sqref="F11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109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753512</v>
      </c>
      <c r="H17" s="89">
        <f>SUM(H18:H21)</f>
        <v>536260</v>
      </c>
      <c r="I17" s="89">
        <f>SUM(I18:I21)</f>
        <v>2823275</v>
      </c>
      <c r="J17" s="89">
        <f>SUM(J18:J21)</f>
        <v>18967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351708</v>
      </c>
      <c r="H18" s="93">
        <v>291070</v>
      </c>
      <c r="I18" s="93">
        <v>907734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136218</v>
      </c>
      <c r="H19" s="93">
        <v>197838</v>
      </c>
      <c r="I19" s="93">
        <v>1084181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117305</v>
      </c>
      <c r="H20" s="93">
        <v>46955</v>
      </c>
      <c r="I20" s="93">
        <v>831360</v>
      </c>
      <c r="J20" s="93">
        <v>18967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148281</v>
      </c>
      <c r="H21" s="93">
        <v>397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715264</v>
      </c>
      <c r="H22" s="89">
        <f>SUM(H23:H34)</f>
        <v>103797</v>
      </c>
      <c r="I22" s="89">
        <f>SUM(I23:I34)</f>
        <v>401330</v>
      </c>
      <c r="J22" s="89">
        <f>SUM(J23:J34)</f>
        <v>4000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9355</v>
      </c>
      <c r="H23" s="93">
        <v>497</v>
      </c>
      <c r="I23" s="93">
        <v>22991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2288</v>
      </c>
      <c r="H24" s="93">
        <v>382</v>
      </c>
      <c r="I24" s="93">
        <v>12648</v>
      </c>
      <c r="J24" s="93">
        <v>196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44014</v>
      </c>
      <c r="H25" s="93">
        <v>9507</v>
      </c>
      <c r="I25" s="93">
        <v>9147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68147</v>
      </c>
      <c r="H26" s="93">
        <v>48763</v>
      </c>
      <c r="I26" s="93">
        <v>125579</v>
      </c>
      <c r="J26" s="93">
        <v>686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210785</v>
      </c>
      <c r="H27" s="93">
        <v>12304</v>
      </c>
      <c r="I27" s="93">
        <v>80105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15441</v>
      </c>
      <c r="H28" s="93">
        <v>8248</v>
      </c>
      <c r="I28" s="93">
        <v>52337</v>
      </c>
      <c r="J28" s="93">
        <v>2099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9318</v>
      </c>
      <c r="H29" s="93">
        <v>2772</v>
      </c>
      <c r="I29" s="93">
        <v>1909</v>
      </c>
      <c r="J29" s="93">
        <v>200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273364</v>
      </c>
      <c r="H30" s="93">
        <v>15316</v>
      </c>
      <c r="I30" s="93">
        <v>42357</v>
      </c>
      <c r="J30" s="93">
        <v>28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62373</v>
      </c>
      <c r="H31" s="93">
        <v>0</v>
      </c>
      <c r="I31" s="93">
        <v>0</v>
      </c>
      <c r="J31" s="93">
        <v>250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13148</v>
      </c>
      <c r="H32" s="93">
        <v>2299</v>
      </c>
      <c r="I32" s="93">
        <v>11189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2478</v>
      </c>
      <c r="H33" s="93">
        <v>144</v>
      </c>
      <c r="I33" s="93">
        <v>40937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4553</v>
      </c>
      <c r="H34" s="93">
        <v>3565</v>
      </c>
      <c r="I34" s="93">
        <v>2131</v>
      </c>
      <c r="J34" s="93">
        <v>541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1976</v>
      </c>
      <c r="I35" s="89">
        <f>SUM(I36:I37)</f>
        <v>51528</v>
      </c>
      <c r="J35" s="89">
        <f>SUM(J36:J37)</f>
        <v>180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1976</v>
      </c>
      <c r="I36" s="93">
        <v>51528</v>
      </c>
      <c r="J36" s="93">
        <v>180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440784</v>
      </c>
      <c r="H38" s="89">
        <f>SUM(H39:H44)</f>
        <v>22674</v>
      </c>
      <c r="I38" s="89">
        <f>SUM(I39:I44)</f>
        <v>11105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166790</v>
      </c>
      <c r="H39" s="93">
        <v>22674</v>
      </c>
      <c r="I39" s="93">
        <v>11105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273994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50742</v>
      </c>
      <c r="H47" s="89">
        <f>SUM(H48:H50)</f>
        <v>0</v>
      </c>
      <c r="I47" s="89">
        <f>SUM(I48:I50)</f>
        <v>2599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5917</v>
      </c>
      <c r="H48" s="93">
        <v>0</v>
      </c>
      <c r="I48" s="93">
        <v>2599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42270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2555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24712</v>
      </c>
      <c r="H51" s="89">
        <f>SUM(H52:H59)</f>
        <v>3769</v>
      </c>
      <c r="I51" s="89">
        <f>SUM(I52:I59)</f>
        <v>127581</v>
      </c>
      <c r="J51" s="89">
        <f>SUM(J52:J59)</f>
        <v>1335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8162</v>
      </c>
      <c r="H54" s="93">
        <v>0</v>
      </c>
      <c r="I54" s="93">
        <v>52938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3547</v>
      </c>
      <c r="H55" s="93">
        <v>1819</v>
      </c>
      <c r="I55" s="93">
        <v>21610</v>
      </c>
      <c r="J55" s="93">
        <v>1197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4838</v>
      </c>
      <c r="H56" s="93">
        <v>1547</v>
      </c>
      <c r="I56" s="93">
        <v>15923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7325</v>
      </c>
      <c r="H57" s="93">
        <v>403</v>
      </c>
      <c r="I57" s="93">
        <v>37110</v>
      </c>
      <c r="J57" s="93">
        <v>138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840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185067</v>
      </c>
      <c r="H65" s="89">
        <f>H66+H67+H68</f>
        <v>884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4244</v>
      </c>
      <c r="H66" s="93">
        <v>884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180823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28886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28886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77137</v>
      </c>
      <c r="H81" s="89">
        <f>SUM(H82:H85)</f>
        <v>30028</v>
      </c>
      <c r="I81" s="89">
        <f>SUM(I82:I85)</f>
        <v>83155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77137</v>
      </c>
      <c r="H85" s="93">
        <v>30028</v>
      </c>
      <c r="I85" s="93">
        <v>83155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2276104</v>
      </c>
      <c r="H87" s="19">
        <f>SUM(H17+H22+H35+H38+H45+H47+H51+H60+H65+H69+H74+H81+H86)</f>
        <v>699388</v>
      </c>
      <c r="I87" s="19">
        <f>SUM(I17+I22+I35+I38+I45+I47+I51+I60+I65+I69+I74+I81+I86)</f>
        <v>3500573</v>
      </c>
      <c r="J87" s="19">
        <f>SUM(J17+J22+J35+J38+J45+J47+J51+J60+J65+J69+J74+J81+J86)</f>
        <v>24482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DICIEMBRE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DICIEMBRE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753512</v>
      </c>
      <c r="F2">
        <f>'Gastos Mensuales Acumulados'!G18</f>
        <v>351708</v>
      </c>
      <c r="G2">
        <f>'Gastos Mensuales Acumulados'!G19</f>
        <v>136218</v>
      </c>
      <c r="H2">
        <f>'Gastos Mensuales Acumulados'!G20</f>
        <v>117305</v>
      </c>
      <c r="I2">
        <f>'Gastos Mensuales Acumulados'!G21</f>
        <v>148281</v>
      </c>
      <c r="J2">
        <f>'Gastos Mensuales Acumulados'!G22</f>
        <v>715264</v>
      </c>
      <c r="K2">
        <f>'Gastos Mensuales Acumulados'!G23</f>
        <v>9355</v>
      </c>
      <c r="L2">
        <f>'Gastos Mensuales Acumulados'!G24</f>
        <v>2288</v>
      </c>
      <c r="M2">
        <f>'Gastos Mensuales Acumulados'!G25</f>
        <v>44014</v>
      </c>
      <c r="N2">
        <f>'Gastos Mensuales Acumulados'!G26</f>
        <v>68147</v>
      </c>
      <c r="O2">
        <f>'Gastos Mensuales Acumulados'!G27</f>
        <v>210785</v>
      </c>
      <c r="P2">
        <f>'Gastos Mensuales Acumulados'!G28</f>
        <v>15441</v>
      </c>
      <c r="Q2">
        <f>'Gastos Mensuales Acumulados'!G29</f>
        <v>9318</v>
      </c>
      <c r="R2">
        <f>'Gastos Mensuales Acumulados'!G30</f>
        <v>273364</v>
      </c>
      <c r="S2">
        <f>'Gastos Mensuales Acumulados'!G31</f>
        <v>62373</v>
      </c>
      <c r="T2">
        <f>'Gastos Mensuales Acumulados'!G32</f>
        <v>13148</v>
      </c>
      <c r="U2">
        <f>'Gastos Mensuales Acumulados'!G33</f>
        <v>2478</v>
      </c>
      <c r="V2">
        <f>'Gastos Mensuales Acumulados'!G34</f>
        <v>4553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440784</v>
      </c>
      <c r="AA2">
        <f>'Gastos Mensuales Acumulados'!G39</f>
        <v>166790</v>
      </c>
      <c r="AB2">
        <f>'Gastos Mensuales Acumulados'!G40</f>
        <v>273994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50742</v>
      </c>
      <c r="AJ2">
        <f>'Gastos Mensuales Acumulados'!G48</f>
        <v>5917</v>
      </c>
      <c r="AK2">
        <f>'Gastos Mensuales Acumulados'!G49</f>
        <v>42270</v>
      </c>
      <c r="AL2">
        <f>'Gastos Mensuales Acumulados'!G50</f>
        <v>2555</v>
      </c>
      <c r="AM2">
        <f>'Gastos Mensuales Acumulados'!G51</f>
        <v>24712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8162</v>
      </c>
      <c r="AQ2">
        <f>'Gastos Mensuales Acumulados'!G55</f>
        <v>3547</v>
      </c>
      <c r="AR2">
        <f>'Gastos Mensuales Acumulados'!G56</f>
        <v>4838</v>
      </c>
      <c r="AS2">
        <f>'Gastos Mensuales Acumulados'!G57</f>
        <v>7325</v>
      </c>
      <c r="AT2">
        <f>'Gastos Mensuales Acumulados'!G58</f>
        <v>0</v>
      </c>
      <c r="AU2">
        <f>'Gastos Mensuales Acumulados'!G59</f>
        <v>840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185067</v>
      </c>
      <c r="BB2">
        <f>'Gastos Mensuales Acumulados'!G66</f>
        <v>4244</v>
      </c>
      <c r="BC2">
        <f>'Gastos Mensuales Acumulados'!G67</f>
        <v>180823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28886</v>
      </c>
      <c r="BK2">
        <f>'Gastos Mensuales Acumulados'!G75</f>
        <v>0</v>
      </c>
      <c r="BL2">
        <f>'Gastos Mensuales Acumulados'!G76</f>
        <v>28886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77137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77137</v>
      </c>
      <c r="BV2">
        <f>'Gastos Mensuales Acumulados'!G86</f>
        <v>0</v>
      </c>
      <c r="BW2">
        <f>'Gastos Mensuales Acumulados'!G87</f>
        <v>2276104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043-404050</v>
      </c>
    </row>
    <row r="3" spans="1:78" ht="12.75">
      <c r="A3" t="str">
        <f>+'Gastos Mensuales Acumulados'!H16</f>
        <v>SALUD</v>
      </c>
      <c r="B3" t="str">
        <f>+'Gastos Mensuales Acumulados'!$F$6</f>
        <v>DICIEMBRE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536260</v>
      </c>
      <c r="F3">
        <f>'Gastos Mensuales Acumulados'!H18</f>
        <v>291070</v>
      </c>
      <c r="G3">
        <f>'Gastos Mensuales Acumulados'!H19</f>
        <v>197838</v>
      </c>
      <c r="H3">
        <f>'Gastos Mensuales Acumulados'!H20</f>
        <v>46955</v>
      </c>
      <c r="I3">
        <f>'Gastos Mensuales Acumulados'!H21</f>
        <v>397</v>
      </c>
      <c r="J3">
        <f>'Gastos Mensuales Acumulados'!H22</f>
        <v>103797</v>
      </c>
      <c r="K3">
        <f>'Gastos Mensuales Acumulados'!H23</f>
        <v>497</v>
      </c>
      <c r="L3">
        <f>'Gastos Mensuales Acumulados'!H24</f>
        <v>382</v>
      </c>
      <c r="M3">
        <f>'Gastos Mensuales Acumulados'!H25</f>
        <v>9507</v>
      </c>
      <c r="N3">
        <f>'Gastos Mensuales Acumulados'!H26</f>
        <v>48763</v>
      </c>
      <c r="O3">
        <f>'Gastos Mensuales Acumulados'!H27</f>
        <v>12304</v>
      </c>
      <c r="P3">
        <f>'Gastos Mensuales Acumulados'!H28</f>
        <v>8248</v>
      </c>
      <c r="Q3">
        <f>'Gastos Mensuales Acumulados'!H29</f>
        <v>2772</v>
      </c>
      <c r="R3">
        <f>'Gastos Mensuales Acumulados'!H30</f>
        <v>15316</v>
      </c>
      <c r="S3">
        <f>'Gastos Mensuales Acumulados'!H31</f>
        <v>0</v>
      </c>
      <c r="T3">
        <f>'Gastos Mensuales Acumulados'!H32</f>
        <v>2299</v>
      </c>
      <c r="U3">
        <f>'Gastos Mensuales Acumulados'!H33</f>
        <v>144</v>
      </c>
      <c r="V3">
        <f>'Gastos Mensuales Acumulados'!H34</f>
        <v>3565</v>
      </c>
      <c r="W3">
        <f>'Gastos Mensuales Acumulados'!H35</f>
        <v>1976</v>
      </c>
      <c r="X3">
        <f>'Gastos Mensuales Acumulados'!H36</f>
        <v>1976</v>
      </c>
      <c r="Y3">
        <f>'Gastos Mensuales Acumulados'!H37</f>
        <v>0</v>
      </c>
      <c r="Z3">
        <f>'Gastos Mensuales Acumulados'!H38</f>
        <v>22674</v>
      </c>
      <c r="AA3">
        <f>'Gastos Mensuales Acumulados'!H39</f>
        <v>22674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3769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1819</v>
      </c>
      <c r="AR3">
        <f>'Gastos Mensuales Acumulados'!H56</f>
        <v>1547</v>
      </c>
      <c r="AS3">
        <f>'Gastos Mensuales Acumulados'!H57</f>
        <v>403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884</v>
      </c>
      <c r="BB3">
        <f>'Gastos Mensuales Acumulados'!H66</f>
        <v>884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30028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30028</v>
      </c>
      <c r="BV3">
        <f>'Gastos Mensuales Acumulados'!H86</f>
        <v>0</v>
      </c>
      <c r="BW3">
        <f>'Gastos Mensuales Acumulados'!H87</f>
        <v>699388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043-404050</v>
      </c>
    </row>
    <row r="4" spans="1:78" ht="12.75">
      <c r="A4" t="str">
        <f>+'Gastos Mensuales Acumulados'!I16</f>
        <v>EDUCACION</v>
      </c>
      <c r="B4" t="str">
        <f>+'Gastos Mensuales Acumulados'!$F$6</f>
        <v>DICIEMBRE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2823275</v>
      </c>
      <c r="F4">
        <f>'Gastos Mensuales Acumulados'!I18</f>
        <v>907734</v>
      </c>
      <c r="G4">
        <f>'Gastos Mensuales Acumulados'!I19</f>
        <v>1084181</v>
      </c>
      <c r="H4">
        <f>'Gastos Mensuales Acumulados'!I20</f>
        <v>831360</v>
      </c>
      <c r="I4">
        <f>'Gastos Mensuales Acumulados'!I21</f>
        <v>0</v>
      </c>
      <c r="J4">
        <f>'Gastos Mensuales Acumulados'!I22</f>
        <v>401330</v>
      </c>
      <c r="K4">
        <f>'Gastos Mensuales Acumulados'!I23</f>
        <v>22991</v>
      </c>
      <c r="L4">
        <f>'Gastos Mensuales Acumulados'!I24</f>
        <v>12648</v>
      </c>
      <c r="M4">
        <f>'Gastos Mensuales Acumulados'!I25</f>
        <v>9147</v>
      </c>
      <c r="N4">
        <f>'Gastos Mensuales Acumulados'!I26</f>
        <v>125579</v>
      </c>
      <c r="O4">
        <f>'Gastos Mensuales Acumulados'!I27</f>
        <v>80105</v>
      </c>
      <c r="P4">
        <f>'Gastos Mensuales Acumulados'!I28</f>
        <v>52337</v>
      </c>
      <c r="Q4">
        <f>'Gastos Mensuales Acumulados'!I29</f>
        <v>1909</v>
      </c>
      <c r="R4">
        <f>'Gastos Mensuales Acumulados'!I30</f>
        <v>42357</v>
      </c>
      <c r="S4">
        <f>'Gastos Mensuales Acumulados'!I31</f>
        <v>0</v>
      </c>
      <c r="T4">
        <f>'Gastos Mensuales Acumulados'!I32</f>
        <v>11189</v>
      </c>
      <c r="U4">
        <f>'Gastos Mensuales Acumulados'!I33</f>
        <v>40937</v>
      </c>
      <c r="V4">
        <f>'Gastos Mensuales Acumulados'!I34</f>
        <v>2131</v>
      </c>
      <c r="W4">
        <f>'Gastos Mensuales Acumulados'!I35</f>
        <v>51528</v>
      </c>
      <c r="X4">
        <f>'Gastos Mensuales Acumulados'!I36</f>
        <v>51528</v>
      </c>
      <c r="Y4">
        <f>'Gastos Mensuales Acumulados'!I37</f>
        <v>0</v>
      </c>
      <c r="Z4">
        <f>'Gastos Mensuales Acumulados'!I38</f>
        <v>11105</v>
      </c>
      <c r="AA4">
        <f>'Gastos Mensuales Acumulados'!I39</f>
        <v>11105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2599</v>
      </c>
      <c r="AJ4">
        <f>'Gastos Mensuales Acumulados'!I48</f>
        <v>2599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127581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52938</v>
      </c>
      <c r="AQ4">
        <f>'Gastos Mensuales Acumulados'!I55</f>
        <v>21610</v>
      </c>
      <c r="AR4">
        <f>'Gastos Mensuales Acumulados'!I56</f>
        <v>15923</v>
      </c>
      <c r="AS4">
        <f>'Gastos Mensuales Acumulados'!I57</f>
        <v>37110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83155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83155</v>
      </c>
      <c r="BV4">
        <f>'Gastos Mensuales Acumulados'!I86</f>
        <v>0</v>
      </c>
      <c r="BW4">
        <f>'Gastos Mensuales Acumulados'!I87</f>
        <v>3500573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043-404050</v>
      </c>
    </row>
    <row r="5" spans="1:78" ht="12.75">
      <c r="A5" t="str">
        <f>+'Gastos Mensuales Acumulados'!J16</f>
        <v>CEMENTERIO</v>
      </c>
      <c r="B5" t="str">
        <f>+'Gastos Mensuales Acumulados'!$F$6</f>
        <v>DICIEMBRE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18967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18967</v>
      </c>
      <c r="I5">
        <f>'Gastos Mensuales Acumulados'!J21</f>
        <v>0</v>
      </c>
      <c r="J5">
        <f>'Gastos Mensuales Acumulados'!J22</f>
        <v>4000</v>
      </c>
      <c r="K5">
        <f>'Gastos Mensuales Acumulados'!J23</f>
        <v>0</v>
      </c>
      <c r="L5">
        <f>'Gastos Mensuales Acumulados'!J24</f>
        <v>196</v>
      </c>
      <c r="M5">
        <f>'Gastos Mensuales Acumulados'!J25</f>
        <v>0</v>
      </c>
      <c r="N5">
        <f>'Gastos Mensuales Acumulados'!J26</f>
        <v>686</v>
      </c>
      <c r="O5">
        <f>'Gastos Mensuales Acumulados'!J27</f>
        <v>0</v>
      </c>
      <c r="P5">
        <f>'Gastos Mensuales Acumulados'!J28</f>
        <v>2099</v>
      </c>
      <c r="Q5">
        <f>'Gastos Mensuales Acumulados'!J29</f>
        <v>200</v>
      </c>
      <c r="R5">
        <f>'Gastos Mensuales Acumulados'!J30</f>
        <v>28</v>
      </c>
      <c r="S5">
        <f>'Gastos Mensuales Acumulados'!J31</f>
        <v>250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541</v>
      </c>
      <c r="W5">
        <f>'Gastos Mensuales Acumulados'!J35</f>
        <v>180</v>
      </c>
      <c r="X5">
        <f>'Gastos Mensuales Acumulados'!J36</f>
        <v>180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1335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1197</v>
      </c>
      <c r="AR5">
        <f>'Gastos Mensuales Acumulados'!J56</f>
        <v>0</v>
      </c>
      <c r="AS5">
        <f>'Gastos Mensuales Acumulados'!J57</f>
        <v>138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24482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043-404050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2014-01-30T19:35:22Z</dcterms:modified>
  <cp:category/>
  <cp:version/>
  <cp:contentType/>
  <cp:contentStatus/>
</cp:coreProperties>
</file>